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nethealthinc-my.sharepoint.com/personal/lmills_nethealth_com/Documents/Desktop/"/>
    </mc:Choice>
  </mc:AlternateContent>
  <xr:revisionPtr revIDLastSave="0" documentId="8_{DB62B2B3-1685-4263-BDA4-A2AF969EDE95}" xr6:coauthVersionLast="47" xr6:coauthVersionMax="47" xr10:uidLastSave="{00000000-0000-0000-0000-000000000000}"/>
  <bookViews>
    <workbookView xWindow="-120" yWindow="-120" windowWidth="29040" windowHeight="15720" xr2:uid="{00000000-000D-0000-FFFF-FFFF00000000}"/>
  </bookViews>
  <sheets>
    <sheet name="2026 MIPS Score Estimator" sheetId="1" r:id="rId1"/>
    <sheet name="Choice Groups" sheetId="2" state="hidden" r:id="rId2"/>
  </sheets>
  <definedNames>
    <definedName name="Calculator">'2026 MIPS Score Estimator'!$A$1:$F$29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D30QvJf+GLUOWKtWzB/by8CM44l+WqZG9y7vf4e3Au4="/>
    </ext>
  </extLst>
</workbook>
</file>

<file path=xl/calcChain.xml><?xml version="1.0" encoding="utf-8"?>
<calcChain xmlns="http://schemas.openxmlformats.org/spreadsheetml/2006/main">
  <c r="F27" i="1" l="1" a="1"/>
  <c r="F27" i="1" s="1"/>
  <c r="E27" i="1"/>
  <c r="E26" i="1"/>
  <c r="F25" i="1" a="1"/>
  <c r="F25" i="1" s="1"/>
  <c r="E25" i="1"/>
  <c r="E24" i="1"/>
  <c r="D19" i="1"/>
  <c r="F26" i="1" s="1"/>
  <c r="D16" i="1"/>
  <c r="E12" i="1"/>
  <c r="E11" i="1"/>
  <c r="E10" i="1"/>
  <c r="E9" i="1"/>
  <c r="E8" i="1"/>
  <c r="E7" i="1"/>
  <c r="E6" i="1"/>
  <c r="E13" i="1" s="1"/>
  <c r="F24" i="1" s="1"/>
  <c r="B28" i="1" l="1"/>
</calcChain>
</file>

<file path=xl/sharedStrings.xml><?xml version="1.0" encoding="utf-8"?>
<sst xmlns="http://schemas.openxmlformats.org/spreadsheetml/2006/main" count="51" uniqueCount="41">
  <si>
    <t>Practice Size Designation</t>
  </si>
  <si>
    <t>Reporting PI</t>
  </si>
  <si>
    <t>If Small Practice - select No</t>
  </si>
  <si>
    <t>Cost Case Minimum Met</t>
  </si>
  <si>
    <r>
      <rPr>
        <b/>
        <sz val="8"/>
        <color rgb="FFA6093D"/>
        <rFont val="Open Sans"/>
      </rPr>
      <t xml:space="preserve">Quality Measures  </t>
    </r>
    <r>
      <rPr>
        <b/>
        <sz val="8"/>
        <color theme="1"/>
        <rFont val="Open Sans"/>
      </rPr>
      <t xml:space="preserve">   Confirm Data completeness and Case Minimum are met.   
If Met, input estimated Achievement Points.  If No enter  default score of 0.</t>
    </r>
  </si>
  <si>
    <t>Data Completeness Met</t>
  </si>
  <si>
    <t>Case Minimum Met</t>
  </si>
  <si>
    <t>Enter Estimated 
Points</t>
  </si>
  <si>
    <t>Final Estimated Achievement Points</t>
  </si>
  <si>
    <t>Measure 1</t>
  </si>
  <si>
    <t>Measure 2</t>
  </si>
  <si>
    <t>Measure 3</t>
  </si>
  <si>
    <t>Measure 4</t>
  </si>
  <si>
    <t>Measure 5</t>
  </si>
  <si>
    <t>Measure 6</t>
  </si>
  <si>
    <t>Bonus Points</t>
  </si>
  <si>
    <t>Total Calculated Quality Score</t>
  </si>
  <si>
    <r>
      <rPr>
        <b/>
        <sz val="8"/>
        <color rgb="FFA6093D"/>
        <rFont val="Open Sans"/>
      </rPr>
      <t>Cost Measure</t>
    </r>
    <r>
      <rPr>
        <b/>
        <sz val="8"/>
        <color theme="1"/>
        <rFont val="Open Sans"/>
      </rPr>
      <t xml:space="preserve">     This value cannot be confirmed</t>
    </r>
  </si>
  <si>
    <t>Achievement Score</t>
  </si>
  <si>
    <t>Points Available</t>
  </si>
  <si>
    <t>Lowest
Possible</t>
  </si>
  <si>
    <t>Highest Possible</t>
  </si>
  <si>
    <t>LBP Cost</t>
  </si>
  <si>
    <r>
      <rPr>
        <b/>
        <sz val="8"/>
        <color rgb="FFA6093D"/>
        <rFont val="Open Sans"/>
      </rPr>
      <t>Improvement Activities</t>
    </r>
    <r>
      <rPr>
        <b/>
        <sz val="8"/>
        <color theme="1"/>
        <rFont val="Open Sans"/>
      </rPr>
      <t xml:space="preserve">     Expected full score in category</t>
    </r>
  </si>
  <si>
    <t>Total 
IA Score</t>
  </si>
  <si>
    <r>
      <rPr>
        <b/>
        <sz val="8"/>
        <color rgb="FFA6093D"/>
        <rFont val="Open Sans"/>
      </rPr>
      <t>Promoting Interoperability</t>
    </r>
    <r>
      <rPr>
        <b/>
        <sz val="8"/>
        <color theme="1"/>
        <rFont val="Open Sans"/>
      </rPr>
      <t xml:space="preserve">     Achievement Score of 0 - 100</t>
    </r>
  </si>
  <si>
    <t>Estimated Total MIPS Score</t>
  </si>
  <si>
    <t>Quality</t>
  </si>
  <si>
    <t>Case Min. not Met</t>
  </si>
  <si>
    <t>Cost</t>
  </si>
  <si>
    <t>Improvement Activities</t>
  </si>
  <si>
    <t>PI Exception</t>
  </si>
  <si>
    <t>Promoting Interoperability</t>
  </si>
  <si>
    <t>Estimated MIPS Score</t>
  </si>
  <si>
    <t>*Disclaimer:
This calculator is based on the 2026 Quality Payment Program (QPP) Traditional MIPS Scoring Guide. All scores generated are estimates only and do not guarantee actual scoring outcomes. Net Health makes no representations or warranties regarding the accuracy, completeness, or reliability of the calculations provided and assumes no liability for decisions made using this tool. Submission decisions remain the sole responsibility of the provider or authorized representatives of the client organization. The official source of truth for MIPS requirements and scoring is the Centers for Medicare &amp; Medicaid Services (CMS), including the Physician Fee Schedule Final Rule and the Quality Payment Program. For official guidance, please contact the QPP Help Desk at QPP@cms.hhs.gov</t>
  </si>
  <si>
    <t>Small Practice</t>
  </si>
  <si>
    <t>Large Practice</t>
  </si>
  <si>
    <t>Yes</t>
  </si>
  <si>
    <t>No</t>
  </si>
  <si>
    <t>High</t>
  </si>
  <si>
    <t>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</si>
</sst>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1">
    <font>
      <sz val="11"/>
      <color theme="1"/>
      <name val="Aptos Narrow"/>
      <scheme val="minor"/>
    </font>
    <font>
      <b/>
      <sz val="8"/>
      <color theme="1"/>
      <name val="Open Sans"/>
    </font>
    <font>
      <sz val="8"/>
      <color theme="1"/>
      <name val="Open Sans"/>
    </font>
    <font>
      <sz val="11"/>
      <name val="Aptos Narrow"/>
    </font>
    <font>
      <b/>
      <sz val="10"/>
      <color theme="1"/>
      <name val="Aptos Narrow"/>
    </font>
    <font>
      <b/>
      <sz val="8"/>
      <color rgb="FFA6093D"/>
      <name val="Open Sans"/>
    </font>
    <font>
      <b/>
      <sz val="10"/>
      <color theme="0"/>
      <name val="Open Sans"/>
    </font>
    <font>
      <b/>
      <sz val="12"/>
      <color theme="0"/>
      <name val="Open Sans"/>
    </font>
    <font>
      <sz val="8"/>
      <color theme="1"/>
      <name val="Arial"/>
    </font>
    <font>
      <sz val="10"/>
      <color rgb="FF2874BD"/>
      <name val="Aptos Narrow"/>
    </font>
    <font>
      <sz val="11"/>
      <color theme="1"/>
      <name val="Aptos Narrow"/>
      <scheme val="minor"/>
    </font>
  </fonts>
  <fills count="7">
    <fill>
      <patternFill patternType="none"/>
    </fill>
    <fill>
      <patternFill patternType="gray125"/>
    </fill>
    <fill>
      <patternFill patternType="solid">
        <fgColor rgb="FFD9F2D0"/>
        <bgColor rgb="FFD9F2D0"/>
      </patternFill>
    </fill>
    <fill>
      <patternFill patternType="solid">
        <fgColor rgb="FFDBE9F7"/>
        <bgColor rgb="FFDBE9F7"/>
      </patternFill>
    </fill>
    <fill>
      <patternFill patternType="solid">
        <fgColor rgb="FFF2F2F2"/>
        <bgColor rgb="FFF2F2F2"/>
      </patternFill>
    </fill>
    <fill>
      <patternFill patternType="solid">
        <fgColor rgb="FF333399"/>
        <bgColor rgb="FF333399"/>
      </patternFill>
    </fill>
    <fill>
      <patternFill patternType="solid">
        <fgColor rgb="FFF8F8F8"/>
        <bgColor rgb="FFF8F8F8"/>
      </patternFill>
    </fill>
  </fills>
  <borders count="42">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rgb="FF999999"/>
      </left>
      <right/>
      <top/>
      <bottom style="thin">
        <color rgb="FF000000"/>
      </bottom>
      <diagonal/>
    </border>
    <border>
      <left/>
      <right/>
      <top/>
      <bottom style="thin">
        <color rgb="FF000000"/>
      </bottom>
      <diagonal/>
    </border>
    <border>
      <left/>
      <right style="medium">
        <color rgb="FF999999"/>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style="thick">
        <color rgb="FF000000"/>
      </left>
      <right style="thick">
        <color rgb="FF000000"/>
      </right>
      <top style="thick">
        <color rgb="FF000000"/>
      </top>
      <bottom style="thick">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999999"/>
      </left>
      <right/>
      <top style="thin">
        <color rgb="FF000000"/>
      </top>
      <bottom style="thin">
        <color rgb="FF000000"/>
      </bottom>
      <diagonal/>
    </border>
    <border>
      <left/>
      <right/>
      <top style="thin">
        <color rgb="FF000000"/>
      </top>
      <bottom style="thin">
        <color rgb="FF000000"/>
      </bottom>
      <diagonal/>
    </border>
    <border>
      <left/>
      <right style="medium">
        <color rgb="FF999999"/>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style="thin">
        <color rgb="FF000000"/>
      </right>
      <top/>
      <bottom/>
      <diagonal/>
    </border>
    <border>
      <left/>
      <right/>
      <top/>
      <bottom/>
      <diagonal/>
    </border>
    <border>
      <left/>
      <right/>
      <top/>
      <bottom/>
      <diagonal/>
    </border>
  </borders>
  <cellStyleXfs count="1">
    <xf numFmtId="0" fontId="0" fillId="0" borderId="0"/>
  </cellStyleXfs>
  <cellXfs count="66">
    <xf numFmtId="0" fontId="0" fillId="0" borderId="0" xfId="0"/>
    <xf numFmtId="0" fontId="1" fillId="0" borderId="1" xfId="0" applyFont="1" applyBorder="1"/>
    <xf numFmtId="0" fontId="2" fillId="2" borderId="2" xfId="0" applyFont="1" applyFill="1" applyBorder="1"/>
    <xf numFmtId="0" fontId="2" fillId="0" borderId="3" xfId="0" applyFont="1" applyBorder="1"/>
    <xf numFmtId="0" fontId="2" fillId="0" borderId="4" xfId="0" applyFont="1" applyBorder="1"/>
    <xf numFmtId="0" fontId="1" fillId="0" borderId="5" xfId="0" applyFont="1" applyBorder="1"/>
    <xf numFmtId="0" fontId="1" fillId="0" borderId="0" xfId="0" applyFont="1"/>
    <xf numFmtId="0" fontId="2" fillId="0" borderId="0" xfId="0" applyFont="1"/>
    <xf numFmtId="0" fontId="2" fillId="0" borderId="6" xfId="0" applyFont="1" applyBorder="1"/>
    <xf numFmtId="0" fontId="4" fillId="0" borderId="0" xfId="0" applyFont="1" applyAlignment="1">
      <alignment wrapText="1"/>
    </xf>
    <xf numFmtId="0" fontId="2" fillId="0" borderId="1" xfId="0" applyFont="1" applyBorder="1"/>
    <xf numFmtId="0" fontId="1" fillId="0" borderId="3" xfId="0" applyFont="1" applyBorder="1"/>
    <xf numFmtId="0" fontId="1" fillId="0" borderId="3" xfId="0" applyFont="1" applyBorder="1" applyAlignment="1">
      <alignment horizontal="center" wrapText="1"/>
    </xf>
    <xf numFmtId="0" fontId="2" fillId="2" borderId="10" xfId="0" applyFont="1" applyFill="1" applyBorder="1"/>
    <xf numFmtId="0" fontId="2" fillId="2" borderId="11" xfId="0" applyFont="1" applyFill="1" applyBorder="1"/>
    <xf numFmtId="0" fontId="2" fillId="3" borderId="12" xfId="0" applyFont="1" applyFill="1" applyBorder="1" applyAlignment="1">
      <alignment horizontal="right"/>
    </xf>
    <xf numFmtId="0" fontId="2" fillId="2" borderId="15" xfId="0" applyFont="1" applyFill="1" applyBorder="1"/>
    <xf numFmtId="0" fontId="2" fillId="3" borderId="16" xfId="0" applyFont="1" applyFill="1" applyBorder="1" applyAlignment="1">
      <alignment horizontal="right"/>
    </xf>
    <xf numFmtId="0" fontId="2" fillId="3" borderId="17" xfId="0" applyFont="1" applyFill="1" applyBorder="1" applyAlignment="1">
      <alignment horizontal="right"/>
    </xf>
    <xf numFmtId="0" fontId="1" fillId="0" borderId="4" xfId="0" applyFont="1" applyBorder="1" applyAlignment="1">
      <alignment horizontal="right" wrapText="1"/>
    </xf>
    <xf numFmtId="0" fontId="2" fillId="3" borderId="22" xfId="0" applyFont="1" applyFill="1" applyBorder="1" applyAlignment="1">
      <alignment horizontal="right"/>
    </xf>
    <xf numFmtId="0" fontId="2" fillId="4" borderId="23" xfId="0" applyFont="1" applyFill="1" applyBorder="1" applyAlignment="1">
      <alignment horizontal="right"/>
    </xf>
    <xf numFmtId="0" fontId="2" fillId="4" borderId="26" xfId="0" applyFont="1" applyFill="1" applyBorder="1" applyAlignment="1">
      <alignment horizontal="right"/>
    </xf>
    <xf numFmtId="0" fontId="2" fillId="0" borderId="27" xfId="0" applyFont="1" applyBorder="1"/>
    <xf numFmtId="0" fontId="2" fillId="4" borderId="34" xfId="0" applyFont="1" applyFill="1" applyBorder="1"/>
    <xf numFmtId="2" fontId="2" fillId="4" borderId="35" xfId="0" applyNumberFormat="1" applyFont="1" applyFill="1" applyBorder="1"/>
    <xf numFmtId="0" fontId="2" fillId="4" borderId="38" xfId="0" applyFont="1" applyFill="1" applyBorder="1"/>
    <xf numFmtId="2" fontId="2" fillId="4" borderId="39" xfId="0" applyNumberFormat="1" applyFont="1" applyFill="1" applyBorder="1" applyAlignment="1">
      <alignment horizontal="right"/>
    </xf>
    <xf numFmtId="2" fontId="2" fillId="4" borderId="39" xfId="0" applyNumberFormat="1" applyFont="1" applyFill="1" applyBorder="1"/>
    <xf numFmtId="0" fontId="2" fillId="4" borderId="23" xfId="0" applyFont="1" applyFill="1" applyBorder="1"/>
    <xf numFmtId="2" fontId="2" fillId="4" borderId="26" xfId="0" applyNumberFormat="1" applyFont="1" applyFill="1" applyBorder="1" applyAlignment="1">
      <alignment horizontal="right"/>
    </xf>
    <xf numFmtId="0" fontId="6" fillId="5" borderId="38" xfId="0" applyFont="1" applyFill="1" applyBorder="1"/>
    <xf numFmtId="0" fontId="9" fillId="0" borderId="0" xfId="0" applyFont="1" applyAlignment="1">
      <alignment wrapText="1"/>
    </xf>
    <xf numFmtId="0" fontId="10" fillId="0" borderId="0" xfId="0" applyFont="1"/>
    <xf numFmtId="0" fontId="1" fillId="0" borderId="7" xfId="0" applyFont="1" applyBorder="1" applyAlignment="1">
      <alignment horizontal="center" wrapText="1"/>
    </xf>
    <xf numFmtId="0" fontId="3" fillId="0" borderId="8" xfId="0" applyFont="1" applyBorder="1"/>
    <xf numFmtId="0" fontId="3" fillId="0" borderId="9" xfId="0" applyFont="1" applyBorder="1"/>
    <xf numFmtId="0" fontId="1" fillId="0" borderId="3" xfId="0" applyFont="1" applyBorder="1" applyAlignment="1">
      <alignment horizontal="center" wrapText="1"/>
    </xf>
    <xf numFmtId="0" fontId="3" fillId="0" borderId="4" xfId="0" applyFont="1" applyBorder="1"/>
    <xf numFmtId="0" fontId="2" fillId="4" borderId="13" xfId="0" applyFont="1" applyFill="1" applyBorder="1" applyAlignment="1">
      <alignment horizontal="right"/>
    </xf>
    <xf numFmtId="0" fontId="3" fillId="0" borderId="14" xfId="0" applyFont="1" applyBorder="1"/>
    <xf numFmtId="0" fontId="1" fillId="0" borderId="5" xfId="0" applyFont="1" applyBorder="1" applyAlignment="1">
      <alignment horizontal="right"/>
    </xf>
    <xf numFmtId="0" fontId="0" fillId="0" borderId="0" xfId="0"/>
    <xf numFmtId="0" fontId="2" fillId="4" borderId="18" xfId="0" applyFont="1" applyFill="1" applyBorder="1" applyAlignment="1">
      <alignment horizontal="right"/>
    </xf>
    <xf numFmtId="0" fontId="3" fillId="0" borderId="19" xfId="0" applyFont="1" applyBorder="1"/>
    <xf numFmtId="164" fontId="2" fillId="0" borderId="20" xfId="0" applyNumberFormat="1" applyFont="1" applyBorder="1" applyAlignment="1">
      <alignment horizontal="right"/>
    </xf>
    <xf numFmtId="0" fontId="3" fillId="0" borderId="21" xfId="0" applyFont="1" applyBorder="1"/>
    <xf numFmtId="0" fontId="1" fillId="0" borderId="3" xfId="0" applyFont="1" applyBorder="1" applyAlignment="1">
      <alignment horizontal="right" wrapText="1"/>
    </xf>
    <xf numFmtId="0" fontId="3" fillId="0" borderId="3" xfId="0" applyFont="1" applyBorder="1"/>
    <xf numFmtId="0" fontId="2" fillId="4" borderId="24" xfId="0" applyFont="1" applyFill="1" applyBorder="1" applyAlignment="1">
      <alignment horizontal="right"/>
    </xf>
    <xf numFmtId="0" fontId="3" fillId="0" borderId="25" xfId="0" applyFont="1" applyBorder="1"/>
    <xf numFmtId="0" fontId="3" fillId="0" borderId="28" xfId="0" applyFont="1" applyBorder="1"/>
    <xf numFmtId="0" fontId="3" fillId="0" borderId="29" xfId="0" applyFont="1" applyBorder="1"/>
    <xf numFmtId="0" fontId="1" fillId="0" borderId="30" xfId="0" applyFont="1" applyBorder="1" applyAlignment="1">
      <alignment horizontal="center" wrapText="1"/>
    </xf>
    <xf numFmtId="0" fontId="3" fillId="0" borderId="31" xfId="0" applyFont="1" applyBorder="1"/>
    <xf numFmtId="0" fontId="3" fillId="0" borderId="32" xfId="0" applyFont="1" applyBorder="1"/>
    <xf numFmtId="2" fontId="7" fillId="5" borderId="40" xfId="0" applyNumberFormat="1" applyFont="1" applyFill="1" applyBorder="1" applyAlignment="1">
      <alignment horizontal="right"/>
    </xf>
    <xf numFmtId="0" fontId="3" fillId="0" borderId="41" xfId="0" applyFont="1" applyBorder="1"/>
    <xf numFmtId="0" fontId="3" fillId="0" borderId="37" xfId="0" applyFont="1" applyBorder="1"/>
    <xf numFmtId="0" fontId="8" fillId="6" borderId="40" xfId="0" applyFont="1" applyFill="1" applyBorder="1" applyAlignment="1">
      <alignment horizontal="left" wrapText="1"/>
    </xf>
    <xf numFmtId="0" fontId="5" fillId="0" borderId="27" xfId="0" applyFont="1" applyBorder="1" applyAlignment="1">
      <alignment horizontal="center"/>
    </xf>
    <xf numFmtId="0" fontId="3" fillId="0" borderId="33" xfId="0" applyFont="1" applyBorder="1"/>
    <xf numFmtId="0" fontId="1" fillId="0" borderId="1" xfId="0" applyFont="1" applyBorder="1" applyAlignment="1">
      <alignment horizontal="right"/>
    </xf>
    <xf numFmtId="0" fontId="2" fillId="2" borderId="36" xfId="0" applyFont="1" applyFill="1" applyBorder="1" applyAlignment="1">
      <alignment horizontal="right"/>
    </xf>
    <xf numFmtId="0" fontId="1" fillId="0" borderId="0" xfId="0" applyFont="1" applyAlignment="1">
      <alignment horizontal="right"/>
    </xf>
    <xf numFmtId="0" fontId="1" fillId="0" borderId="8"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showGridLines="0" tabSelected="1" workbookViewId="0">
      <selection activeCell="A29" sqref="A29:F29"/>
    </sheetView>
  </sheetViews>
  <sheetFormatPr defaultColWidth="12.5703125" defaultRowHeight="15" customHeight="1"/>
  <cols>
    <col min="1" max="1" width="20.5703125" customWidth="1"/>
    <col min="2" max="2" width="19.7109375" customWidth="1"/>
    <col min="3" max="3" width="16.5703125" customWidth="1"/>
    <col min="4" max="4" width="14.5703125" customWidth="1"/>
    <col min="5" max="5" width="6.140625" customWidth="1"/>
    <col min="6" max="6" width="12.7109375" customWidth="1"/>
    <col min="7" max="7" width="20.7109375" customWidth="1"/>
    <col min="8" max="26" width="8.5703125" customWidth="1"/>
  </cols>
  <sheetData>
    <row r="1" spans="1:10">
      <c r="A1" s="1" t="s">
        <v>0</v>
      </c>
      <c r="B1" s="2"/>
      <c r="C1" s="3"/>
      <c r="D1" s="3"/>
      <c r="E1" s="3"/>
      <c r="F1" s="4"/>
    </row>
    <row r="2" spans="1:10">
      <c r="A2" s="5" t="s">
        <v>1</v>
      </c>
      <c r="B2" s="2"/>
      <c r="C2" s="6" t="s">
        <v>2</v>
      </c>
      <c r="D2" s="7"/>
      <c r="E2" s="7"/>
      <c r="F2" s="8"/>
    </row>
    <row r="3" spans="1:10">
      <c r="A3" s="5" t="s">
        <v>3</v>
      </c>
      <c r="B3" s="2"/>
      <c r="C3" s="7"/>
      <c r="D3" s="7"/>
      <c r="E3" s="7"/>
      <c r="F3" s="8"/>
    </row>
    <row r="4" spans="1:10" ht="34.5" customHeight="1">
      <c r="A4" s="34" t="s">
        <v>4</v>
      </c>
      <c r="B4" s="35"/>
      <c r="C4" s="35"/>
      <c r="D4" s="35"/>
      <c r="E4" s="35"/>
      <c r="F4" s="36"/>
      <c r="G4" s="9"/>
      <c r="H4" s="9"/>
      <c r="I4" s="9"/>
      <c r="J4" s="9"/>
    </row>
    <row r="5" spans="1:10" ht="29.25" customHeight="1">
      <c r="A5" s="10"/>
      <c r="B5" s="11" t="s">
        <v>5</v>
      </c>
      <c r="C5" s="11" t="s">
        <v>6</v>
      </c>
      <c r="D5" s="12" t="s">
        <v>7</v>
      </c>
      <c r="E5" s="37" t="s">
        <v>8</v>
      </c>
      <c r="F5" s="38"/>
    </row>
    <row r="6" spans="1:10">
      <c r="A6" s="5" t="s">
        <v>9</v>
      </c>
      <c r="B6" s="13"/>
      <c r="C6" s="14"/>
      <c r="D6" s="15"/>
      <c r="E6" s="39" t="str">
        <f t="shared" ref="E6:E11" si="0">IF(OR(B6="No",C6="No"),0,IF(AND(B6="Yes",C6="Yes"),D6," "))</f>
        <v xml:space="preserve"> </v>
      </c>
      <c r="F6" s="40"/>
    </row>
    <row r="7" spans="1:10">
      <c r="A7" s="5" t="s">
        <v>10</v>
      </c>
      <c r="B7" s="2"/>
      <c r="C7" s="16"/>
      <c r="D7" s="17"/>
      <c r="E7" s="39" t="str">
        <f t="shared" si="0"/>
        <v xml:space="preserve"> </v>
      </c>
      <c r="F7" s="40"/>
    </row>
    <row r="8" spans="1:10">
      <c r="A8" s="5" t="s">
        <v>11</v>
      </c>
      <c r="B8" s="2"/>
      <c r="C8" s="16"/>
      <c r="D8" s="17"/>
      <c r="E8" s="39" t="str">
        <f t="shared" si="0"/>
        <v xml:space="preserve"> </v>
      </c>
      <c r="F8" s="40"/>
    </row>
    <row r="9" spans="1:10">
      <c r="A9" s="5" t="s">
        <v>12</v>
      </c>
      <c r="B9" s="2"/>
      <c r="C9" s="16"/>
      <c r="D9" s="17"/>
      <c r="E9" s="39" t="str">
        <f t="shared" si="0"/>
        <v xml:space="preserve"> </v>
      </c>
      <c r="F9" s="40"/>
    </row>
    <row r="10" spans="1:10">
      <c r="A10" s="5" t="s">
        <v>13</v>
      </c>
      <c r="B10" s="2"/>
      <c r="C10" s="16"/>
      <c r="D10" s="17"/>
      <c r="E10" s="39" t="str">
        <f t="shared" si="0"/>
        <v xml:space="preserve"> </v>
      </c>
      <c r="F10" s="40"/>
    </row>
    <row r="11" spans="1:10">
      <c r="A11" s="5" t="s">
        <v>14</v>
      </c>
      <c r="B11" s="2"/>
      <c r="C11" s="16"/>
      <c r="D11" s="18"/>
      <c r="E11" s="39" t="str">
        <f t="shared" si="0"/>
        <v xml:space="preserve"> </v>
      </c>
      <c r="F11" s="40"/>
    </row>
    <row r="12" spans="1:10">
      <c r="A12" s="41" t="s">
        <v>15</v>
      </c>
      <c r="B12" s="42"/>
      <c r="C12" s="42"/>
      <c r="D12" s="42"/>
      <c r="E12" s="43" t="str">
        <f>IF(B1 = "Small Practice", 6, IF(B1 = "Large Practice", 0, ""))</f>
        <v/>
      </c>
      <c r="F12" s="44"/>
    </row>
    <row r="13" spans="1:10">
      <c r="A13" s="41" t="s">
        <v>16</v>
      </c>
      <c r="B13" s="42"/>
      <c r="C13" s="42"/>
      <c r="D13" s="42"/>
      <c r="E13" s="45">
        <f>IF(SUM(E6:E12)/60&gt;1,1,SUM(E6:E12)/60)</f>
        <v>0</v>
      </c>
      <c r="F13" s="46"/>
    </row>
    <row r="14" spans="1:10" ht="34.5" customHeight="1">
      <c r="A14" s="34" t="s">
        <v>17</v>
      </c>
      <c r="B14" s="35"/>
      <c r="C14" s="35"/>
      <c r="D14" s="35"/>
      <c r="E14" s="35"/>
      <c r="F14" s="36"/>
      <c r="G14" s="9"/>
      <c r="H14" s="9"/>
      <c r="I14" s="9"/>
      <c r="J14" s="9"/>
    </row>
    <row r="15" spans="1:10" ht="33" customHeight="1">
      <c r="A15" s="10"/>
      <c r="B15" s="11" t="s">
        <v>18</v>
      </c>
      <c r="C15" s="11" t="s">
        <v>19</v>
      </c>
      <c r="D15" s="47" t="s">
        <v>20</v>
      </c>
      <c r="E15" s="48"/>
      <c r="F15" s="19" t="s">
        <v>21</v>
      </c>
    </row>
    <row r="16" spans="1:10">
      <c r="A16" s="5" t="s">
        <v>22</v>
      </c>
      <c r="B16" s="20"/>
      <c r="C16" s="21">
        <v>10</v>
      </c>
      <c r="D16" s="49">
        <f>B16/C16</f>
        <v>0</v>
      </c>
      <c r="E16" s="50"/>
      <c r="F16" s="22">
        <v>1</v>
      </c>
    </row>
    <row r="17" spans="1:11" ht="34.5" customHeight="1">
      <c r="A17" s="34" t="s">
        <v>23</v>
      </c>
      <c r="B17" s="35"/>
      <c r="C17" s="35"/>
      <c r="D17" s="35"/>
      <c r="E17" s="35"/>
      <c r="F17" s="36"/>
      <c r="G17" s="9"/>
      <c r="H17" s="9"/>
      <c r="I17" s="9"/>
      <c r="J17" s="9"/>
    </row>
    <row r="18" spans="1:11" ht="33" customHeight="1">
      <c r="A18" s="10"/>
      <c r="B18" s="11" t="s">
        <v>18</v>
      </c>
      <c r="C18" s="11" t="s">
        <v>19</v>
      </c>
      <c r="D18" s="47" t="s">
        <v>24</v>
      </c>
      <c r="E18" s="48"/>
      <c r="F18" s="38"/>
    </row>
    <row r="19" spans="1:11">
      <c r="A19" s="23"/>
      <c r="B19" s="2"/>
      <c r="C19" s="21">
        <v>40</v>
      </c>
      <c r="D19" s="49">
        <f>B19/C19</f>
        <v>0</v>
      </c>
      <c r="E19" s="51"/>
      <c r="F19" s="52"/>
    </row>
    <row r="20" spans="1:11" ht="34.5" customHeight="1">
      <c r="A20" s="53" t="s">
        <v>25</v>
      </c>
      <c r="B20" s="54"/>
      <c r="C20" s="54"/>
      <c r="D20" s="54"/>
      <c r="E20" s="54"/>
      <c r="F20" s="55"/>
    </row>
    <row r="21" spans="1:11" ht="15.75" customHeight="1">
      <c r="A21" s="10"/>
      <c r="B21" s="11" t="s">
        <v>18</v>
      </c>
      <c r="C21" s="11" t="s">
        <v>19</v>
      </c>
      <c r="D21" s="47" t="s">
        <v>20</v>
      </c>
      <c r="E21" s="48"/>
      <c r="F21" s="19" t="s">
        <v>21</v>
      </c>
    </row>
    <row r="22" spans="1:11" ht="15.75" customHeight="1">
      <c r="A22" s="23"/>
      <c r="B22" s="20"/>
      <c r="C22" s="21">
        <v>100</v>
      </c>
      <c r="D22" s="49">
        <v>0</v>
      </c>
      <c r="E22" s="50"/>
      <c r="F22" s="22">
        <v>1</v>
      </c>
    </row>
    <row r="23" spans="1:11" ht="34.5" customHeight="1">
      <c r="A23" s="60" t="s">
        <v>26</v>
      </c>
      <c r="B23" s="35"/>
      <c r="C23" s="35"/>
      <c r="D23" s="35"/>
      <c r="E23" s="35"/>
      <c r="F23" s="61"/>
    </row>
    <row r="24" spans="1:11" ht="15.75" customHeight="1">
      <c r="A24" s="62" t="s">
        <v>27</v>
      </c>
      <c r="B24" s="48"/>
      <c r="C24" s="48"/>
      <c r="D24" s="48"/>
      <c r="E24" s="24" t="str">
        <f>IF(B1="small practice",
    IF(AND(B2="yes",B3="yes"),30,
       IF(AND(B2="no",B3="yes"),40,
          IF(AND(B2="yes",B3="no"),55,
             IF(AND(B2="no",B3="no"),50,"")
          )
       )
    ),
    IF(B1="large practice",
       IF(AND(B2="yes",B3="yes"),30,
          IF(AND(B2="no",B3="yes"),55,
             IF(AND(B2="yes",B3="no"),55,
                IF(AND(B2="no",B3="no"),85,"")
             )
          )
       ),
    "")
)</f>
        <v/>
      </c>
      <c r="F24" s="25">
        <f>E13</f>
        <v>0</v>
      </c>
    </row>
    <row r="25" spans="1:11" ht="15.75" customHeight="1">
      <c r="A25" s="63" t="s">
        <v>28</v>
      </c>
      <c r="B25" s="58"/>
      <c r="C25" s="64" t="s">
        <v>29</v>
      </c>
      <c r="D25" s="42"/>
      <c r="E25" s="26" t="str">
        <f>IF(B3="yes",30,IF(B3="no",0,""))</f>
        <v/>
      </c>
      <c r="F25" s="27" t="e">
        <f t="array" aca="1" ref="F25" ca="1">_xludf.IFS(A25="low", D16, A25="high", F16, A25="Case Min. not Met", "0")</f>
        <v>#NAME?</v>
      </c>
    </row>
    <row r="26" spans="1:11" ht="15.75" customHeight="1">
      <c r="A26" s="41" t="s">
        <v>30</v>
      </c>
      <c r="B26" s="42"/>
      <c r="C26" s="42"/>
      <c r="D26" s="42"/>
      <c r="E26" s="26" t="str">
        <f>IF(B1="large practice",
     15,
   IF(B1="small practice",
      IF(B2="yes",15,IF(B3="no",50,30)),
   "")
)</f>
        <v/>
      </c>
      <c r="F26" s="28">
        <f>D19</f>
        <v>0</v>
      </c>
    </row>
    <row r="27" spans="1:11" ht="15.75" customHeight="1">
      <c r="A27" s="63" t="s">
        <v>31</v>
      </c>
      <c r="B27" s="58"/>
      <c r="C27" s="65" t="s">
        <v>32</v>
      </c>
      <c r="D27" s="35"/>
      <c r="E27" s="29" t="str">
        <f>IF(OR(B1="large practice",B1="small practice"),
    IF(B2="no",0,
       IF(AND(B1="small practice",B2="yes",B3="yes"),25,
          IF(AND(B1="small practice",B2="yes",B3="no"),30,
             IF(AND(B1="large practice",B2="yes",B3="yes"),25,
                IF(AND(B1="large practice",B2="yes",B3="no"),30,"")
             )
          )
       )
    ),
"")</f>
        <v/>
      </c>
      <c r="F27" s="30" t="e">
        <f t="array" aca="1" ref="F27" ca="1">_xludf.IFS(A27="low", D22, A27="high", F22, A27="PI Exception", "0")</f>
        <v>#NAME?</v>
      </c>
    </row>
    <row r="28" spans="1:11" ht="34.5" customHeight="1">
      <c r="A28" s="31" t="s">
        <v>33</v>
      </c>
      <c r="B28" s="56" t="e">
        <f ca="1">SUM((E24*F24)+(E25*F25)+(E26*F26)+(E27*F27))</f>
        <v>#VALUE!</v>
      </c>
      <c r="C28" s="57"/>
      <c r="D28" s="57"/>
      <c r="E28" s="57"/>
      <c r="F28" s="58"/>
    </row>
    <row r="29" spans="1:11" ht="83.25" customHeight="1">
      <c r="A29" s="59" t="s">
        <v>34</v>
      </c>
      <c r="B29" s="57"/>
      <c r="C29" s="57"/>
      <c r="D29" s="57"/>
      <c r="E29" s="57"/>
      <c r="F29" s="58"/>
      <c r="I29" s="32"/>
      <c r="J29" s="32"/>
      <c r="K29" s="32"/>
    </row>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8sniRZmzSafSCvLnY4ay48LcqHJu+kKDGaCfiLCaRLdc91VoYaznuJbD9W9ePhn6YvS7xKPy3HxvMh7xPydZOQ==" saltValue="bodyZ+cc4Tuw6LdFF5DO6g==" spinCount="100000" sheet="1" objects="1" scenarios="1"/>
  <mergeCells count="30">
    <mergeCell ref="D22:E22"/>
    <mergeCell ref="B28:F28"/>
    <mergeCell ref="A29:F29"/>
    <mergeCell ref="A23:F23"/>
    <mergeCell ref="A24:D24"/>
    <mergeCell ref="A25:B25"/>
    <mergeCell ref="C25:D25"/>
    <mergeCell ref="A26:D26"/>
    <mergeCell ref="A27:B27"/>
    <mergeCell ref="C27:D27"/>
    <mergeCell ref="A17:F17"/>
    <mergeCell ref="D18:F18"/>
    <mergeCell ref="D19:F19"/>
    <mergeCell ref="A20:F20"/>
    <mergeCell ref="D21:E21"/>
    <mergeCell ref="A13:D13"/>
    <mergeCell ref="E13:F13"/>
    <mergeCell ref="A14:F14"/>
    <mergeCell ref="D15:E15"/>
    <mergeCell ref="D16:E16"/>
    <mergeCell ref="E9:F9"/>
    <mergeCell ref="E10:F10"/>
    <mergeCell ref="E11:F11"/>
    <mergeCell ref="A12:D12"/>
    <mergeCell ref="E12:F12"/>
    <mergeCell ref="A4:F4"/>
    <mergeCell ref="E5:F5"/>
    <mergeCell ref="E6:F6"/>
    <mergeCell ref="E7:F7"/>
    <mergeCell ref="E8:F8"/>
  </mergeCells>
  <pageMargins left="0.7" right="0.7" top="0.75" bottom="0.75" header="0" footer="0"/>
  <pageSetup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0000000}">
          <x14:formula1>
            <xm:f>'Choice Groups'!$A$8:$A$10</xm:f>
          </x14:formula1>
          <xm:sqref>A25</xm:sqref>
        </x14:dataValidation>
        <x14:dataValidation type="list" allowBlank="1" showErrorMessage="1" xr:uid="{00000000-0002-0000-0000-000001000000}">
          <x14:formula1>
            <xm:f>'Choice Groups'!$A$1:$A$2</xm:f>
          </x14:formula1>
          <xm:sqref>B1</xm:sqref>
        </x14:dataValidation>
        <x14:dataValidation type="list" allowBlank="1" showErrorMessage="1" xr:uid="{00000000-0002-0000-0000-000002000000}">
          <x14:formula1>
            <xm:f>'Choice Groups'!$A$5:$A$7</xm:f>
          </x14:formula1>
          <xm:sqref>B19</xm:sqref>
        </x14:dataValidation>
        <x14:dataValidation type="list" allowBlank="1" showErrorMessage="1" xr:uid="{00000000-0002-0000-0000-000003000000}">
          <x14:formula1>
            <xm:f>'Choice Groups'!$A$11:$A$13</xm:f>
          </x14:formula1>
          <xm:sqref>A27</xm:sqref>
        </x14:dataValidation>
        <x14:dataValidation type="list" allowBlank="1" showErrorMessage="1" xr:uid="{00000000-0002-0000-0000-000004000000}">
          <x14:formula1>
            <xm:f>'Choice Groups'!$A$3:$A$4</xm:f>
          </x14:formula1>
          <xm:sqref>B2:B3 B6:C11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703125" defaultRowHeight="15" customHeight="1"/>
  <cols>
    <col min="1" max="26" width="8.5703125" customWidth="1"/>
  </cols>
  <sheetData>
    <row r="1" spans="1:1">
      <c r="A1" s="33" t="s">
        <v>35</v>
      </c>
    </row>
    <row r="2" spans="1:1">
      <c r="A2" s="33" t="s">
        <v>36</v>
      </c>
    </row>
    <row r="3" spans="1:1">
      <c r="A3" s="33" t="s">
        <v>37</v>
      </c>
    </row>
    <row r="4" spans="1:1">
      <c r="A4" s="33" t="s">
        <v>38</v>
      </c>
    </row>
    <row r="5" spans="1:1">
      <c r="A5" s="33">
        <v>40</v>
      </c>
    </row>
    <row r="6" spans="1:1">
      <c r="A6" s="33">
        <v>20</v>
      </c>
    </row>
    <row r="7" spans="1:1">
      <c r="A7" s="33">
        <v>0</v>
      </c>
    </row>
    <row r="8" spans="1:1">
      <c r="A8" s="33" t="s">
        <v>28</v>
      </c>
    </row>
    <row r="9" spans="1:1">
      <c r="A9" s="33" t="s">
        <v>39</v>
      </c>
    </row>
    <row r="10" spans="1:1">
      <c r="A10" s="33" t="s">
        <v>40</v>
      </c>
    </row>
    <row r="11" spans="1:1">
      <c r="A11" s="33" t="s">
        <v>31</v>
      </c>
    </row>
    <row r="12" spans="1:1">
      <c r="A12" s="33" t="s">
        <v>39</v>
      </c>
    </row>
    <row r="13" spans="1:1">
      <c r="A13" s="33" t="s">
        <v>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2026 MIPS Score Estimator</vt:lpstr>
      <vt:lpstr>Choice Groups</vt:lpstr>
      <vt:lpstr>Calculator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Mills</dc:creator>
  <cp:lastModifiedBy>Lori Mills</cp:lastModifiedBy>
  <dcterms:created xsi:type="dcterms:W3CDTF">2025-11-10T14:44:27Z</dcterms:created>
  <dcterms:modified xsi:type="dcterms:W3CDTF">2026-11-02T18:31:03Z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0x010100C5AADC16AB35034B882290922023AEB7</vt:lpwstr>
  </property>
  <property fmtid="{D5CDD505-2E9C-101B-9397-08002B2CF9AE}" pid="3" name="MediaServiceImageTags">
    <vt:lpwstr/>
  </property>
</Properties>
</file>